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Rekapitulace" sheetId="1" r:id="rId1"/>
    <sheet name="Zakazka" sheetId="2" r:id="rId2"/>
  </sheets>
  <definedNames>
    <definedName name="__CENA__">'Zakazka'!$G$8:$G$63</definedName>
    <definedName name="__MAIN__">'Zakazka'!$A$1:$BJ$62</definedName>
    <definedName name="__MAIN2__" localSheetId="0">'Rekapitulace'!$A$1:$C$23</definedName>
    <definedName name="__MAIN2__">#REF!</definedName>
    <definedName name="__MAIN3__">#REF!</definedName>
    <definedName name="__SAZBA__">'Zakazka'!#REF!</definedName>
    <definedName name="__T0__">'Zakazka'!$7:$62</definedName>
    <definedName name="__T1__">'Zakazka'!$8:$22</definedName>
    <definedName name="__T2__">'Zakazka'!$9:$9</definedName>
    <definedName name="__T3__">'Zakazka'!#REF!</definedName>
    <definedName name="__TE0__">#REF!</definedName>
    <definedName name="__TE1__">#REF!</definedName>
    <definedName name="__TE2__">#REF!</definedName>
    <definedName name="__TR0__" localSheetId="0">'Rekapitulace'!$A$7:$B$8</definedName>
    <definedName name="__TR0__">#REF!</definedName>
    <definedName name="__TR1__" localSheetId="0">'Rekapitulace'!$A$8:$B$8</definedName>
    <definedName name="__TR1__">#REF!</definedName>
    <definedName name="_xlnm.Print_Titles" localSheetId="1">'Zakazka'!$5:$6</definedName>
    <definedName name="_xlnm.Print_Area" localSheetId="1">'Zakazka'!$A$1:$G$62</definedName>
  </definedNames>
  <calcPr fullCalcOnLoad="1"/>
</workbook>
</file>

<file path=xl/sharedStrings.xml><?xml version="1.0" encoding="utf-8"?>
<sst xmlns="http://schemas.openxmlformats.org/spreadsheetml/2006/main" count="135" uniqueCount="100">
  <si>
    <t>%</t>
  </si>
  <si>
    <t>m</t>
  </si>
  <si>
    <t>t</t>
  </si>
  <si>
    <t>07</t>
  </si>
  <si>
    <t>MJ</t>
  </si>
  <si>
    <t>m2</t>
  </si>
  <si>
    <t>m3</t>
  </si>
  <si>
    <t>DPH</t>
  </si>
  <si>
    <t>Kód</t>
  </si>
  <si>
    <t>kpl</t>
  </si>
  <si>
    <t>Cena</t>
  </si>
  <si>
    <t>Popis</t>
  </si>
  <si>
    <t>Poř.</t>
  </si>
  <si>
    <t>69311038</t>
  </si>
  <si>
    <t>114xxx003</t>
  </si>
  <si>
    <t>114xxx009</t>
  </si>
  <si>
    <t>115xxx009</t>
  </si>
  <si>
    <t>131203101</t>
  </si>
  <si>
    <t>131203109</t>
  </si>
  <si>
    <t>131212501</t>
  </si>
  <si>
    <t>131212509</t>
  </si>
  <si>
    <t>162701105</t>
  </si>
  <si>
    <t>162701109</t>
  </si>
  <si>
    <t>167101101</t>
  </si>
  <si>
    <t>171201211</t>
  </si>
  <si>
    <t>181102302</t>
  </si>
  <si>
    <t>184802633</t>
  </si>
  <si>
    <t>213141111</t>
  </si>
  <si>
    <t>275313711</t>
  </si>
  <si>
    <t>564811111</t>
  </si>
  <si>
    <t>564831111</t>
  </si>
  <si>
    <t>985131311</t>
  </si>
  <si>
    <t>998018001</t>
  </si>
  <si>
    <t>594611111R</t>
  </si>
  <si>
    <t>767161219R</t>
  </si>
  <si>
    <t>Jedn. cena</t>
  </si>
  <si>
    <t>Výměra</t>
  </si>
  <si>
    <t>002: Základy</t>
  </si>
  <si>
    <t>005: Komunikace</t>
  </si>
  <si>
    <t>001: Zemní práce</t>
  </si>
  <si>
    <t>Celkem (bez DPH)</t>
  </si>
  <si>
    <t>Geotextilie 300 g/m2</t>
  </si>
  <si>
    <t>003: Svislé konstrukce</t>
  </si>
  <si>
    <t>**: Nezařazeno</t>
  </si>
  <si>
    <t>009: Ostatní konstrukce a práce</t>
  </si>
  <si>
    <t>Celkem (včetně DPH)</t>
  </si>
  <si>
    <t>Zařízení staveniště</t>
  </si>
  <si>
    <t>099: Přesun hmot HSV</t>
  </si>
  <si>
    <t>Úprava pláně se zhutněním</t>
  </si>
  <si>
    <t>767: Konstrukce zámečnické</t>
  </si>
  <si>
    <t>VRN: Vedlejší rozpočtové náklady</t>
  </si>
  <si>
    <t>Obnova kamenné zvoničky v Tuchorazi</t>
  </si>
  <si>
    <t>Základové patky z betonu tř. C 20/25</t>
  </si>
  <si>
    <t>Přesun hmot ruční pro budovy v do 6 m</t>
  </si>
  <si>
    <t>Očištění ploch kamenných stěn zvoničky</t>
  </si>
  <si>
    <t>Podklad ze štěrkodrtě DK fr. 4-8 tl 50 mm</t>
  </si>
  <si>
    <t>Podklad ze štěrkodrtě DK fr 8-16 tl 100 mm</t>
  </si>
  <si>
    <t>Nakládání výkopku z hornin tř. 1 až 4 do 100 m3</t>
  </si>
  <si>
    <t>Chemické odplevelení postřik proti prorůstání vegetace</t>
  </si>
  <si>
    <t>Oprava mechanismu zvonícího zařízení včetně kotevního řetízku</t>
  </si>
  <si>
    <t>Poplatek za uložení odpadu ze sypaniny na skládce (skládkovné)</t>
  </si>
  <si>
    <t>Hloubení jam pro sloupky plůtku ručně do 0,5 m3 v horninách tř. 3</t>
  </si>
  <si>
    <t>Zřízení vrstvy z geotextilie v rovině nebo ve sklonu do 1:5 š do 3 m</t>
  </si>
  <si>
    <t>Vodorovné přemístění do 10000 m výkopku/sypaniny z horniny tř. 1 až 4</t>
  </si>
  <si>
    <t>Příplatek za lepivost u hloubení jam ručním nebo pneum nářadím v hornině tř. 3</t>
  </si>
  <si>
    <t>Hloubení jam ručním nebo pneum nářadím v horninách tř. 3 - pro skladbu kamenné dlažby</t>
  </si>
  <si>
    <t>Příplatek za lepivost, hloubení jam pro sloupky plůtku do 0,5 m3 ručně v horninách tř. 3</t>
  </si>
  <si>
    <t>Příplatek k vodorovnému přemístění výkopku/sypaniny z horniny tř. 1 až 4 ZKD 1000 m přes 10000 m</t>
  </si>
  <si>
    <t>Obnovení (v případě nalezení originálu) paprsčitého kříže nad zvoničkou - v případě nenalezení bude zhotovena replika</t>
  </si>
  <si>
    <t>D+M Kovářský plůtek s brankou, barva kovářská čerň - popis plůtku - sloupky s ozdobnou špicí, profilované pásy, svislé tyče</t>
  </si>
  <si>
    <t>Obnova kamenných prvků zvoničky - kamenická oprava poškozených částí, celý povrch opatřit hydrofobizací v kvalitě min. Lukofob</t>
  </si>
  <si>
    <t>Dlažba z kamene (pískovcová) s provedením do lože ze štěrkopísku - včetně opatření hydrofobizačního nátěru v min kvalitě Lukofob</t>
  </si>
  <si>
    <t>DPH: 21% ze základny</t>
  </si>
  <si>
    <t>Investor: Obec Tuchoraz, Tuchoraz 99, Český Brod 282 01</t>
  </si>
  <si>
    <t>0001</t>
  </si>
  <si>
    <t>Všechny použité materiály a výrobky budou 1. jakostní třídy, musí mít příslušné atesty, homologace - prohlášení o shodě a certifikáty pro použití v ČR dle platných předpisů.</t>
  </si>
  <si>
    <t>0002</t>
  </si>
  <si>
    <t>Veškeré zařízení a dodávky budou dokompletovány, nainstalovány, přikotveny a propojeny -  tak, aby byly při předání plně funkční.</t>
  </si>
  <si>
    <t>0003</t>
  </si>
  <si>
    <t>Dodavatel provede a zajistí na svůj účet veškeré potřebné pomocné a ochranné konstrukce.</t>
  </si>
  <si>
    <t>0004</t>
  </si>
  <si>
    <t>V případě vzniklých škod zaviněných dodavatelem na veřejném či soukromém majetku - v souvislosti s pracemi dle tohoto popisu, uhradí tyto škody plně dodávatel.</t>
  </si>
  <si>
    <t>0005</t>
  </si>
  <si>
    <t>V ceně dodávky musí být zahrnuty ceny za spotřebované energie, plyn a vodu v době výstavby.</t>
  </si>
  <si>
    <t>0006</t>
  </si>
  <si>
    <t>Součástí každé dodávky je i funkční odskoušení jednotlivých částí zařízení a zařízení jako celku.</t>
  </si>
  <si>
    <t>0007</t>
  </si>
  <si>
    <t>Stavební materiály nebudou používány pokud jejich hmotnostní aktivita Radonu je větší než 120 Bg/kg.</t>
  </si>
  <si>
    <t>0008</t>
  </si>
  <si>
    <t>Výkaz výměr je zpracován dle příslušné projektové dokumentace, stupeň PD pro stavební povolení (DSP) - výkaz výměr přímo souvisí s PD, PD a technická zpráva je nadřazena výkazu výměr. Před oceněním nutná prohlídka stavby!</t>
  </si>
  <si>
    <t>0009</t>
  </si>
  <si>
    <t xml:space="preserve">Výměry jsou stanoveny jako „čisté“ změřené z výkresové dokumentace. Zhotovitel proto musí v rámci nabídky dopočítat nadměrné výměry ( např. vzájemné přesahy hydroizolací, prořezy atd.). </t>
  </si>
  <si>
    <t>00010</t>
  </si>
  <si>
    <t>V rozsahu prací zhotovitele jsou rovněž jakékoliv prvky, zařízení, práce a pomocné materiály, neuvedené v tomto soupisu výkonů, které jsou ale nezbytně nutné k dodání, instalaci , dokončení a provozování díla (např.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</si>
  <si>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00011</t>
  </si>
  <si>
    <t>Zaměření objektu nebylo provedeno, je proto nutné provést dodavatelem zaměření před realizací.</t>
  </si>
  <si>
    <t>00012</t>
  </si>
  <si>
    <t>Před zahájením bouracích prací musí být zpracován dodavatelem (autorizovanou osobou) technologický postup prací - současně je nutný trvalý odborný dozor na stavbě.</t>
  </si>
  <si>
    <t>00013</t>
  </si>
  <si>
    <t>Před zahájením restaurátorských prací musí být provedena úplná fotodokumentace stávajícího stavu; v souladu s vyhláškou č. 66/1988 Sb., k provedení zákona o státní památkové péči, (ve znění vyhlášek č. 139/1999 Sb. a č. 538/2002 Sb.) musí být prováděna i průběžná fotodokumentace dokládají postup restaurátorských prací.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</si>
</sst>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.0_);[Red]\-\ #,##0.0_);&quot;–&quot;??;_(@_)"/>
    <numFmt numFmtId="175" formatCode="_(#,##0.0????;\-\ #,##0.0????;&quot;–&quot;?????;_(@_)"/>
    <numFmt numFmtId="176" formatCode="#"/>
  </numFmts>
  <fonts count="58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 CE"/>
      <family val="0"/>
    </font>
    <font>
      <b/>
      <sz val="10"/>
      <color indexed="61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18"/>
      <name val="Arial"/>
      <family val="2"/>
    </font>
    <font>
      <sz val="10"/>
      <color indexed="61"/>
      <name val="Arial"/>
      <family val="2"/>
    </font>
    <font>
      <b/>
      <sz val="10"/>
      <color indexed="56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 vertical="top"/>
    </xf>
    <xf numFmtId="167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167" fontId="10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/>
    </xf>
    <xf numFmtId="0" fontId="14" fillId="0" borderId="11" xfId="0" applyFont="1" applyBorder="1" applyAlignment="1">
      <alignment horizontal="left"/>
    </xf>
    <xf numFmtId="167" fontId="14" fillId="0" borderId="11" xfId="0" applyNumberFormat="1" applyFont="1" applyBorder="1" applyAlignment="1">
      <alignment/>
    </xf>
    <xf numFmtId="0" fontId="14" fillId="0" borderId="0" xfId="0" applyFont="1" applyAlignment="1">
      <alignment horizontal="left"/>
    </xf>
    <xf numFmtId="167" fontId="14" fillId="0" borderId="0" xfId="0" applyNumberFormat="1" applyFont="1" applyAlignment="1">
      <alignment/>
    </xf>
    <xf numFmtId="0" fontId="15" fillId="0" borderId="0" xfId="0" applyFont="1" applyAlignment="1">
      <alignment horizontal="left" indent="1"/>
    </xf>
    <xf numFmtId="167" fontId="15" fillId="0" borderId="0" xfId="0" applyNumberFormat="1" applyFont="1" applyAlignment="1">
      <alignment/>
    </xf>
    <xf numFmtId="0" fontId="16" fillId="0" borderId="0" xfId="0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5" fontId="10" fillId="0" borderId="0" xfId="0" applyNumberFormat="1" applyFont="1" applyFill="1" applyBorder="1" applyAlignment="1">
      <alignment/>
    </xf>
    <xf numFmtId="166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left" indent="1"/>
    </xf>
    <xf numFmtId="167" fontId="2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4" fontId="57" fillId="0" borderId="0" xfId="0" applyNumberFormat="1" applyFont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166" fontId="57" fillId="0" borderId="0" xfId="0" applyNumberFormat="1" applyFont="1" applyAlignment="1">
      <alignment horizontal="center" vertical="center"/>
    </xf>
    <xf numFmtId="167" fontId="57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64" fontId="21" fillId="0" borderId="0" xfId="0" applyNumberFormat="1" applyFont="1" applyAlignment="1">
      <alignment horizontal="left" indent="3"/>
    </xf>
    <xf numFmtId="164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top"/>
    </xf>
    <xf numFmtId="166" fontId="5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80.7109375" style="0" customWidth="1"/>
    <col min="2" max="2" width="15.7109375" style="0" customWidth="1"/>
  </cols>
  <sheetData>
    <row r="1" spans="1:2" ht="15.75" customHeight="1">
      <c r="A1" s="64"/>
      <c r="B1" s="11"/>
    </row>
    <row r="2" spans="1:2" ht="15.75" customHeight="1">
      <c r="A2" s="11" t="s">
        <v>51</v>
      </c>
      <c r="B2" s="11"/>
    </row>
    <row r="3" spans="1:2" ht="15.75" customHeight="1">
      <c r="A3" s="73" t="s">
        <v>73</v>
      </c>
      <c r="B3" s="11"/>
    </row>
    <row r="4" spans="1:2" ht="14.25" customHeight="1">
      <c r="A4" s="65"/>
      <c r="B4" s="11"/>
    </row>
    <row r="5" spans="1:2" s="46" customFormat="1" ht="13.5" thickBot="1">
      <c r="A5" s="34" t="s">
        <v>11</v>
      </c>
      <c r="B5" s="34" t="s">
        <v>10</v>
      </c>
    </row>
    <row r="6" spans="1:2" s="46" customFormat="1" ht="12.75">
      <c r="A6" s="56"/>
      <c r="B6" s="57"/>
    </row>
    <row r="7" spans="1:2" s="47" customFormat="1" ht="15.75" customHeight="1">
      <c r="A7" s="48" t="str">
        <f>IF(Zakazka!$C$7=0,"",Zakazka!$C$7)</f>
        <v>Obnova kamenné zvoničky v Tuchorazi</v>
      </c>
      <c r="B7" s="49">
        <f>IF(Zakazka!$G$7=0,"",Zakazka!$G$7)</f>
      </c>
    </row>
    <row r="8" spans="1:2" s="50" customFormat="1" ht="15" customHeight="1" outlineLevel="1">
      <c r="A8" s="51" t="str">
        <f>IF(Zakazka!$C$8=0,"",Zakazka!$C$8)</f>
        <v>**: Nezařazeno</v>
      </c>
      <c r="B8" s="52">
        <f>IF(Zakazka!$G$8=0,"",Zakazka!$G$8)</f>
      </c>
    </row>
    <row r="9" spans="1:2" s="50" customFormat="1" ht="15" customHeight="1" outlineLevel="1">
      <c r="A9" s="51" t="str">
        <f>IF(Zakazka!$C$23=0,"",Zakazka!$C$23)</f>
        <v>001: Zemní práce</v>
      </c>
      <c r="B9" s="52">
        <f>IF(Zakazka!$G$23=0,"",Zakazka!$G$23)</f>
      </c>
    </row>
    <row r="10" spans="1:2" s="50" customFormat="1" ht="15" customHeight="1" outlineLevel="1">
      <c r="A10" s="51" t="str">
        <f>IF(Zakazka!$C$35=0,"",Zakazka!$C$35)</f>
        <v>002: Základy</v>
      </c>
      <c r="B10" s="52">
        <f>IF(Zakazka!$G$35=0,"",Zakazka!$G$35)</f>
      </c>
    </row>
    <row r="11" spans="1:2" s="50" customFormat="1" ht="15" customHeight="1" outlineLevel="1">
      <c r="A11" s="51" t="str">
        <f>IF(Zakazka!$C$40=0,"",Zakazka!$C$40)</f>
        <v>003: Svislé konstrukce</v>
      </c>
      <c r="B11" s="52">
        <f>IF(Zakazka!$G$40=0,"",Zakazka!$G$40)</f>
      </c>
    </row>
    <row r="12" spans="1:2" s="50" customFormat="1" ht="15" customHeight="1" outlineLevel="1">
      <c r="A12" s="51" t="str">
        <f>IF(Zakazka!$C$43=0,"",Zakazka!$C$43)</f>
        <v>005: Komunikace</v>
      </c>
      <c r="B12" s="52">
        <f>IF(Zakazka!$G$43=0,"",Zakazka!$G$43)</f>
      </c>
    </row>
    <row r="13" spans="1:2" s="50" customFormat="1" ht="15" customHeight="1" outlineLevel="1">
      <c r="A13" s="51" t="str">
        <f>IF(Zakazka!$C$48=0,"",Zakazka!$C$48)</f>
        <v>009: Ostatní konstrukce a práce</v>
      </c>
      <c r="B13" s="52">
        <f>IF(Zakazka!$G$48=0,"",Zakazka!$G$48)</f>
      </c>
    </row>
    <row r="14" spans="1:2" s="50" customFormat="1" ht="15" customHeight="1" outlineLevel="1">
      <c r="A14" s="51" t="str">
        <f>IF(Zakazka!$C$53=0,"",Zakazka!$C$53)</f>
        <v>099: Přesun hmot HSV</v>
      </c>
      <c r="B14" s="52">
        <f>IF(Zakazka!$G$53=0,"",Zakazka!$G$53)</f>
      </c>
    </row>
    <row r="15" spans="1:2" s="50" customFormat="1" ht="15" customHeight="1" outlineLevel="1">
      <c r="A15" s="51" t="str">
        <f>IF(Zakazka!$C$56=0,"",Zakazka!$C$56)</f>
        <v>767: Konstrukce zámečnické</v>
      </c>
      <c r="B15" s="52">
        <f>IF(Zakazka!$G$56=0,"",Zakazka!$G$56)</f>
      </c>
    </row>
    <row r="16" spans="1:2" s="50" customFormat="1" ht="15" customHeight="1" outlineLevel="1">
      <c r="A16" s="51" t="str">
        <f>IF(Zakazka!$C$59=0,"",Zakazka!$C$59)</f>
        <v>VRN: Vedlejší rozpočtové náklady</v>
      </c>
      <c r="B16" s="52">
        <f>IF(Zakazka!$G$59=0,"",Zakazka!$G$59)</f>
      </c>
    </row>
    <row r="17" ht="13.5" outlineLevel="1" thickBot="1">
      <c r="A17" s="53"/>
    </row>
    <row r="18" spans="1:2" s="54" customFormat="1" ht="15">
      <c r="A18" s="26" t="s">
        <v>40</v>
      </c>
      <c r="B18" s="27">
        <f>SUBTOTAL(9,B7:B17)/2</f>
        <v>0</v>
      </c>
    </row>
    <row r="19" spans="1:2" s="54" customFormat="1" ht="15">
      <c r="A19" s="28" t="s">
        <v>7</v>
      </c>
      <c r="B19" s="29"/>
    </row>
    <row r="20" spans="1:2" s="55" customFormat="1" ht="12.75">
      <c r="A20" s="30" t="s">
        <v>72</v>
      </c>
      <c r="B20" s="31">
        <f>0.21*B18</f>
        <v>0</v>
      </c>
    </row>
    <row r="21" spans="1:2" s="55" customFormat="1" ht="13.5" thickBot="1">
      <c r="A21" s="30"/>
      <c r="B21" s="31"/>
    </row>
    <row r="22" spans="1:2" s="54" customFormat="1" ht="15">
      <c r="A22" s="26" t="s">
        <v>45</v>
      </c>
      <c r="B22" s="27">
        <f>B18+B20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3"/>
  <sheetViews>
    <sheetView zoomScaleSheetLayoutView="100" workbookViewId="0" topLeftCell="A1">
      <selection activeCell="C2" sqref="C2"/>
    </sheetView>
  </sheetViews>
  <sheetFormatPr defaultColWidth="9.140625" defaultRowHeight="12.75" outlineLevelRow="2"/>
  <cols>
    <col min="1" max="1" width="5.421875" style="1" customWidth="1"/>
    <col min="2" max="2" width="14.28125" style="3" customWidth="1"/>
    <col min="3" max="3" width="57.140625" style="3" customWidth="1"/>
    <col min="4" max="4" width="4.28125" style="5" customWidth="1"/>
    <col min="5" max="5" width="13.421875" style="7" customWidth="1"/>
    <col min="6" max="6" width="12.421875" style="8" customWidth="1"/>
    <col min="7" max="7" width="15.7109375" style="9" customWidth="1"/>
    <col min="8" max="16384" width="9.140625" style="25" customWidth="1"/>
  </cols>
  <sheetData>
    <row r="1" spans="1:7" ht="15.75">
      <c r="A1" s="10"/>
      <c r="B1" s="11"/>
      <c r="C1" s="11"/>
      <c r="D1" s="11"/>
      <c r="E1" s="12"/>
      <c r="F1" s="13"/>
      <c r="G1" s="14"/>
    </row>
    <row r="2" spans="1:7" ht="15.75">
      <c r="A2" s="10"/>
      <c r="B2" s="11"/>
      <c r="C2" s="11" t="s">
        <v>51</v>
      </c>
      <c r="D2" s="11"/>
      <c r="E2" s="12"/>
      <c r="F2" s="13"/>
      <c r="G2" s="14"/>
    </row>
    <row r="3" spans="1:7" ht="15.75">
      <c r="A3" s="10"/>
      <c r="B3" s="11"/>
      <c r="C3" s="73" t="s">
        <v>73</v>
      </c>
      <c r="D3" s="11"/>
      <c r="E3" s="12"/>
      <c r="F3" s="13"/>
      <c r="G3" s="14"/>
    </row>
    <row r="4" spans="1:7" ht="15.75">
      <c r="A4" s="10"/>
      <c r="B4" s="11"/>
      <c r="C4" s="11"/>
      <c r="D4" s="11"/>
      <c r="E4" s="12"/>
      <c r="F4" s="13"/>
      <c r="G4" s="14"/>
    </row>
    <row r="5" spans="1:7" s="32" customFormat="1" ht="13.5" thickBot="1">
      <c r="A5" s="34" t="s">
        <v>12</v>
      </c>
      <c r="B5" s="34" t="s">
        <v>8</v>
      </c>
      <c r="C5" s="34" t="s">
        <v>11</v>
      </c>
      <c r="D5" s="33" t="s">
        <v>4</v>
      </c>
      <c r="E5" s="34" t="s">
        <v>36</v>
      </c>
      <c r="F5" s="34" t="s">
        <v>35</v>
      </c>
      <c r="G5" s="34" t="s">
        <v>10</v>
      </c>
    </row>
    <row r="6" spans="1:7" ht="11.25" customHeight="1">
      <c r="A6" s="2"/>
      <c r="B6" s="4"/>
      <c r="C6" s="4"/>
      <c r="D6" s="6"/>
      <c r="E6" s="2"/>
      <c r="F6" s="2"/>
      <c r="G6" s="2"/>
    </row>
    <row r="7" spans="1:7" s="35" customFormat="1" ht="21" customHeight="1">
      <c r="A7" s="36"/>
      <c r="B7" s="38"/>
      <c r="C7" s="37" t="s">
        <v>51</v>
      </c>
      <c r="D7" s="37"/>
      <c r="E7" s="39"/>
      <c r="F7" s="40"/>
      <c r="G7" s="23">
        <f>SUBTOTAL(9,G8:G62)</f>
        <v>0</v>
      </c>
    </row>
    <row r="8" spans="1:7" s="41" customFormat="1" ht="20.25" customHeight="1" outlineLevel="1">
      <c r="A8" s="42"/>
      <c r="B8" s="43"/>
      <c r="C8" s="4" t="s">
        <v>43</v>
      </c>
      <c r="D8" s="4"/>
      <c r="E8" s="44"/>
      <c r="F8" s="45"/>
      <c r="G8" s="24">
        <f>SUBTOTAL(9,G9:G22)</f>
        <v>0</v>
      </c>
    </row>
    <row r="9" spans="1:7" s="22" customFormat="1" ht="36" outlineLevel="2">
      <c r="A9" s="16">
        <v>1</v>
      </c>
      <c r="B9" s="20" t="s">
        <v>74</v>
      </c>
      <c r="C9" s="74" t="s">
        <v>75</v>
      </c>
      <c r="D9" s="17" t="s">
        <v>9</v>
      </c>
      <c r="E9" s="21">
        <v>1</v>
      </c>
      <c r="F9" s="18"/>
      <c r="G9" s="19">
        <f>E9*F9</f>
        <v>0</v>
      </c>
    </row>
    <row r="10" spans="1:7" s="22" customFormat="1" ht="24" outlineLevel="2">
      <c r="A10" s="16">
        <v>2</v>
      </c>
      <c r="B10" s="20" t="s">
        <v>76</v>
      </c>
      <c r="C10" s="74" t="s">
        <v>77</v>
      </c>
      <c r="D10" s="17" t="s">
        <v>9</v>
      </c>
      <c r="E10" s="21">
        <v>1</v>
      </c>
      <c r="F10" s="18"/>
      <c r="G10" s="19">
        <f aca="true" t="shared" si="0" ref="G10:G20">E10*F10</f>
        <v>0</v>
      </c>
    </row>
    <row r="11" spans="1:7" s="22" customFormat="1" ht="24" outlineLevel="2">
      <c r="A11" s="16">
        <v>3</v>
      </c>
      <c r="B11" s="20" t="s">
        <v>78</v>
      </c>
      <c r="C11" s="74" t="s">
        <v>79</v>
      </c>
      <c r="D11" s="17" t="s">
        <v>9</v>
      </c>
      <c r="E11" s="21">
        <v>1</v>
      </c>
      <c r="F11" s="18"/>
      <c r="G11" s="19">
        <f t="shared" si="0"/>
        <v>0</v>
      </c>
    </row>
    <row r="12" spans="1:7" s="22" customFormat="1" ht="36" outlineLevel="2">
      <c r="A12" s="16">
        <v>4</v>
      </c>
      <c r="B12" s="20" t="s">
        <v>80</v>
      </c>
      <c r="C12" s="74" t="s">
        <v>81</v>
      </c>
      <c r="D12" s="17" t="s">
        <v>9</v>
      </c>
      <c r="E12" s="21">
        <v>1</v>
      </c>
      <c r="F12" s="18"/>
      <c r="G12" s="19">
        <f t="shared" si="0"/>
        <v>0</v>
      </c>
    </row>
    <row r="13" spans="1:7" s="22" customFormat="1" ht="24" outlineLevel="2">
      <c r="A13" s="16">
        <v>5</v>
      </c>
      <c r="B13" s="20" t="s">
        <v>82</v>
      </c>
      <c r="C13" s="74" t="s">
        <v>83</v>
      </c>
      <c r="D13" s="17" t="s">
        <v>9</v>
      </c>
      <c r="E13" s="21">
        <v>1</v>
      </c>
      <c r="F13" s="18"/>
      <c r="G13" s="19">
        <f t="shared" si="0"/>
        <v>0</v>
      </c>
    </row>
    <row r="14" spans="1:7" s="22" customFormat="1" ht="24" outlineLevel="2">
      <c r="A14" s="16">
        <v>6</v>
      </c>
      <c r="B14" s="20" t="s">
        <v>84</v>
      </c>
      <c r="C14" s="74" t="s">
        <v>85</v>
      </c>
      <c r="D14" s="17" t="s">
        <v>9</v>
      </c>
      <c r="E14" s="21">
        <v>1</v>
      </c>
      <c r="F14" s="18"/>
      <c r="G14" s="19">
        <f t="shared" si="0"/>
        <v>0</v>
      </c>
    </row>
    <row r="15" spans="1:7" s="22" customFormat="1" ht="24" outlineLevel="2">
      <c r="A15" s="16">
        <v>7</v>
      </c>
      <c r="B15" s="20" t="s">
        <v>86</v>
      </c>
      <c r="C15" s="74" t="s">
        <v>87</v>
      </c>
      <c r="D15" s="17" t="s">
        <v>9</v>
      </c>
      <c r="E15" s="21">
        <v>1</v>
      </c>
      <c r="F15" s="18"/>
      <c r="G15" s="19">
        <f t="shared" si="0"/>
        <v>0</v>
      </c>
    </row>
    <row r="16" spans="1:7" s="22" customFormat="1" ht="48" outlineLevel="2">
      <c r="A16" s="16">
        <v>8</v>
      </c>
      <c r="B16" s="20" t="s">
        <v>88</v>
      </c>
      <c r="C16" s="74" t="s">
        <v>89</v>
      </c>
      <c r="D16" s="17" t="s">
        <v>9</v>
      </c>
      <c r="E16" s="21">
        <v>1</v>
      </c>
      <c r="F16" s="18"/>
      <c r="G16" s="19">
        <f t="shared" si="0"/>
        <v>0</v>
      </c>
    </row>
    <row r="17" spans="1:7" s="22" customFormat="1" ht="36" outlineLevel="2">
      <c r="A17" s="16">
        <v>9</v>
      </c>
      <c r="B17" s="20" t="s">
        <v>90</v>
      </c>
      <c r="C17" s="74" t="s">
        <v>91</v>
      </c>
      <c r="D17" s="17" t="s">
        <v>9</v>
      </c>
      <c r="E17" s="21">
        <v>1</v>
      </c>
      <c r="F17" s="18"/>
      <c r="G17" s="19">
        <f t="shared" si="0"/>
        <v>0</v>
      </c>
    </row>
    <row r="18" spans="1:7" s="22" customFormat="1" ht="108" outlineLevel="2">
      <c r="A18" s="16">
        <v>10</v>
      </c>
      <c r="B18" s="20" t="s">
        <v>92</v>
      </c>
      <c r="C18" s="74" t="s">
        <v>93</v>
      </c>
      <c r="D18" s="17" t="s">
        <v>9</v>
      </c>
      <c r="E18" s="21">
        <v>1</v>
      </c>
      <c r="F18" s="18"/>
      <c r="G18" s="19">
        <f t="shared" si="0"/>
        <v>0</v>
      </c>
    </row>
    <row r="19" spans="1:7" s="22" customFormat="1" ht="24" outlineLevel="2">
      <c r="A19" s="16">
        <v>11</v>
      </c>
      <c r="B19" s="20" t="s">
        <v>94</v>
      </c>
      <c r="C19" s="74" t="s">
        <v>95</v>
      </c>
      <c r="D19" s="17" t="s">
        <v>9</v>
      </c>
      <c r="E19" s="21">
        <v>1</v>
      </c>
      <c r="F19" s="18"/>
      <c r="G19" s="19">
        <f t="shared" si="0"/>
        <v>0</v>
      </c>
    </row>
    <row r="20" spans="1:7" s="22" customFormat="1" ht="36" outlineLevel="2">
      <c r="A20" s="16">
        <v>12</v>
      </c>
      <c r="B20" s="20" t="s">
        <v>96</v>
      </c>
      <c r="C20" s="75" t="s">
        <v>97</v>
      </c>
      <c r="D20" s="17" t="s">
        <v>9</v>
      </c>
      <c r="E20" s="21">
        <v>1</v>
      </c>
      <c r="F20" s="18"/>
      <c r="G20" s="19">
        <f t="shared" si="0"/>
        <v>0</v>
      </c>
    </row>
    <row r="21" spans="1:7" s="22" customFormat="1" ht="60" outlineLevel="2">
      <c r="A21" s="16">
        <v>13</v>
      </c>
      <c r="B21" s="20" t="s">
        <v>98</v>
      </c>
      <c r="C21" s="76" t="s">
        <v>99</v>
      </c>
      <c r="D21" s="17" t="s">
        <v>9</v>
      </c>
      <c r="E21" s="21">
        <v>1</v>
      </c>
      <c r="F21" s="18"/>
      <c r="G21" s="19">
        <f>E21*F21</f>
        <v>0</v>
      </c>
    </row>
    <row r="22" spans="1:7" s="22" customFormat="1" ht="12" outlineLevel="2">
      <c r="A22" s="66"/>
      <c r="B22" s="67"/>
      <c r="C22" s="68"/>
      <c r="D22" s="69"/>
      <c r="E22" s="70"/>
      <c r="F22" s="71"/>
      <c r="G22" s="72"/>
    </row>
    <row r="23" spans="1:7" s="41" customFormat="1" ht="20.25" customHeight="1" outlineLevel="1">
      <c r="A23" s="42"/>
      <c r="B23" s="43"/>
      <c r="C23" s="4" t="s">
        <v>39</v>
      </c>
      <c r="D23" s="4"/>
      <c r="E23" s="44"/>
      <c r="F23" s="45"/>
      <c r="G23" s="24">
        <f>SUBTOTAL(9,G24:G34)</f>
        <v>0</v>
      </c>
    </row>
    <row r="24" spans="1:7" s="22" customFormat="1" ht="24" outlineLevel="2">
      <c r="A24" s="16">
        <v>1</v>
      </c>
      <c r="B24" s="20" t="s">
        <v>17</v>
      </c>
      <c r="C24" s="15" t="s">
        <v>65</v>
      </c>
      <c r="D24" s="17" t="s">
        <v>6</v>
      </c>
      <c r="E24" s="21">
        <v>3.2065187499999994</v>
      </c>
      <c r="F24" s="18"/>
      <c r="G24" s="19">
        <f aca="true" t="shared" si="1" ref="G24:G33">E24*F24</f>
        <v>0</v>
      </c>
    </row>
    <row r="25" spans="1:7" s="22" customFormat="1" ht="24" outlineLevel="2">
      <c r="A25" s="16">
        <v>2</v>
      </c>
      <c r="B25" s="20" t="s">
        <v>18</v>
      </c>
      <c r="C25" s="15" t="s">
        <v>64</v>
      </c>
      <c r="D25" s="17" t="s">
        <v>6</v>
      </c>
      <c r="E25" s="21">
        <v>3.207</v>
      </c>
      <c r="F25" s="18"/>
      <c r="G25" s="19">
        <f t="shared" si="1"/>
        <v>0</v>
      </c>
    </row>
    <row r="26" spans="1:7" s="22" customFormat="1" ht="12" outlineLevel="2">
      <c r="A26" s="16">
        <v>3</v>
      </c>
      <c r="B26" s="20" t="s">
        <v>19</v>
      </c>
      <c r="C26" s="15" t="s">
        <v>61</v>
      </c>
      <c r="D26" s="17" t="s">
        <v>6</v>
      </c>
      <c r="E26" s="21">
        <v>0.8639999999999999</v>
      </c>
      <c r="F26" s="18"/>
      <c r="G26" s="19">
        <f t="shared" si="1"/>
        <v>0</v>
      </c>
    </row>
    <row r="27" spans="1:7" s="22" customFormat="1" ht="24" outlineLevel="2">
      <c r="A27" s="16">
        <v>4</v>
      </c>
      <c r="B27" s="20" t="s">
        <v>20</v>
      </c>
      <c r="C27" s="15" t="s">
        <v>66</v>
      </c>
      <c r="D27" s="17" t="s">
        <v>6</v>
      </c>
      <c r="E27" s="21">
        <v>0.864</v>
      </c>
      <c r="F27" s="18"/>
      <c r="G27" s="19">
        <f t="shared" si="1"/>
        <v>0</v>
      </c>
    </row>
    <row r="28" spans="1:7" s="22" customFormat="1" ht="12" outlineLevel="2">
      <c r="A28" s="16">
        <v>5</v>
      </c>
      <c r="B28" s="20" t="s">
        <v>23</v>
      </c>
      <c r="C28" s="15" t="s">
        <v>57</v>
      </c>
      <c r="D28" s="17" t="s">
        <v>6</v>
      </c>
      <c r="E28" s="21">
        <v>4.071</v>
      </c>
      <c r="F28" s="18"/>
      <c r="G28" s="19">
        <f t="shared" si="1"/>
        <v>0</v>
      </c>
    </row>
    <row r="29" spans="1:7" s="22" customFormat="1" ht="12" outlineLevel="2">
      <c r="A29" s="16">
        <v>6</v>
      </c>
      <c r="B29" s="20" t="s">
        <v>21</v>
      </c>
      <c r="C29" s="20" t="s">
        <v>63</v>
      </c>
      <c r="D29" s="17" t="s">
        <v>6</v>
      </c>
      <c r="E29" s="21">
        <v>4.071</v>
      </c>
      <c r="F29" s="18"/>
      <c r="G29" s="19">
        <f t="shared" si="1"/>
        <v>0</v>
      </c>
    </row>
    <row r="30" spans="1:7" s="22" customFormat="1" ht="24" outlineLevel="2">
      <c r="A30" s="16">
        <v>7</v>
      </c>
      <c r="B30" s="20" t="s">
        <v>22</v>
      </c>
      <c r="C30" s="15" t="s">
        <v>67</v>
      </c>
      <c r="D30" s="17" t="s">
        <v>6</v>
      </c>
      <c r="E30" s="21">
        <v>8.142</v>
      </c>
      <c r="F30" s="18"/>
      <c r="G30" s="19">
        <f t="shared" si="1"/>
        <v>0</v>
      </c>
    </row>
    <row r="31" spans="1:7" s="22" customFormat="1" ht="12" outlineLevel="2">
      <c r="A31" s="16">
        <v>8</v>
      </c>
      <c r="B31" s="20" t="s">
        <v>24</v>
      </c>
      <c r="C31" s="15" t="s">
        <v>60</v>
      </c>
      <c r="D31" s="17" t="s">
        <v>6</v>
      </c>
      <c r="E31" s="21">
        <v>4.071</v>
      </c>
      <c r="F31" s="18"/>
      <c r="G31" s="19">
        <f t="shared" si="1"/>
        <v>0</v>
      </c>
    </row>
    <row r="32" spans="1:7" s="22" customFormat="1" ht="12" outlineLevel="2">
      <c r="A32" s="16">
        <v>9</v>
      </c>
      <c r="B32" s="20" t="s">
        <v>26</v>
      </c>
      <c r="C32" s="15" t="s">
        <v>58</v>
      </c>
      <c r="D32" s="17" t="s">
        <v>5</v>
      </c>
      <c r="E32" s="21">
        <v>12.826074999999998</v>
      </c>
      <c r="F32" s="18"/>
      <c r="G32" s="19">
        <f t="shared" si="1"/>
        <v>0</v>
      </c>
    </row>
    <row r="33" spans="1:7" s="22" customFormat="1" ht="12" outlineLevel="2">
      <c r="A33" s="16">
        <v>10</v>
      </c>
      <c r="B33" s="20" t="s">
        <v>25</v>
      </c>
      <c r="C33" s="15" t="s">
        <v>48</v>
      </c>
      <c r="D33" s="17" t="s">
        <v>5</v>
      </c>
      <c r="E33" s="21">
        <v>12.826074999999998</v>
      </c>
      <c r="F33" s="18"/>
      <c r="G33" s="19">
        <f t="shared" si="1"/>
        <v>0</v>
      </c>
    </row>
    <row r="34" spans="1:7" s="59" customFormat="1" ht="12.75" customHeight="1" outlineLevel="2">
      <c r="A34" s="60"/>
      <c r="B34" s="58"/>
      <c r="C34" s="58"/>
      <c r="D34" s="58"/>
      <c r="E34" s="61"/>
      <c r="F34" s="62"/>
      <c r="G34" s="63"/>
    </row>
    <row r="35" spans="1:7" s="41" customFormat="1" ht="20.25" customHeight="1" outlineLevel="1">
      <c r="A35" s="42"/>
      <c r="B35" s="43"/>
      <c r="C35" s="4" t="s">
        <v>37</v>
      </c>
      <c r="D35" s="4"/>
      <c r="E35" s="44"/>
      <c r="F35" s="45"/>
      <c r="G35" s="24">
        <f>SUBTOTAL(9,G36:G39)</f>
        <v>0</v>
      </c>
    </row>
    <row r="36" spans="1:7" s="22" customFormat="1" ht="12" outlineLevel="2">
      <c r="A36" s="16">
        <v>1</v>
      </c>
      <c r="B36" s="20" t="s">
        <v>28</v>
      </c>
      <c r="C36" s="15" t="s">
        <v>52</v>
      </c>
      <c r="D36" s="17" t="s">
        <v>6</v>
      </c>
      <c r="E36" s="21">
        <v>0.8639999999999999</v>
      </c>
      <c r="F36" s="18"/>
      <c r="G36" s="19">
        <f>E36*F36</f>
        <v>0</v>
      </c>
    </row>
    <row r="37" spans="1:7" s="22" customFormat="1" ht="12" outlineLevel="2">
      <c r="A37" s="16">
        <v>2</v>
      </c>
      <c r="B37" s="20" t="s">
        <v>27</v>
      </c>
      <c r="C37" s="15" t="s">
        <v>62</v>
      </c>
      <c r="D37" s="17" t="s">
        <v>5</v>
      </c>
      <c r="E37" s="21">
        <v>12.826074999999998</v>
      </c>
      <c r="F37" s="18"/>
      <c r="G37" s="19">
        <f>E37*F37</f>
        <v>0</v>
      </c>
    </row>
    <row r="38" spans="1:7" s="22" customFormat="1" ht="12" outlineLevel="2">
      <c r="A38" s="16">
        <v>3</v>
      </c>
      <c r="B38" s="20" t="s">
        <v>13</v>
      </c>
      <c r="C38" s="15" t="s">
        <v>41</v>
      </c>
      <c r="D38" s="17" t="s">
        <v>5</v>
      </c>
      <c r="E38" s="21">
        <v>14.108600000000001</v>
      </c>
      <c r="F38" s="18"/>
      <c r="G38" s="19">
        <f>E38*F38</f>
        <v>0</v>
      </c>
    </row>
    <row r="39" spans="1:7" s="59" customFormat="1" ht="12.75" customHeight="1" outlineLevel="2">
      <c r="A39" s="60"/>
      <c r="B39" s="58"/>
      <c r="C39" s="58"/>
      <c r="D39" s="58"/>
      <c r="E39" s="61"/>
      <c r="F39" s="62"/>
      <c r="G39" s="63"/>
    </row>
    <row r="40" spans="1:7" s="41" customFormat="1" ht="20.25" customHeight="1" outlineLevel="1">
      <c r="A40" s="42"/>
      <c r="B40" s="43"/>
      <c r="C40" s="4" t="s">
        <v>42</v>
      </c>
      <c r="D40" s="4"/>
      <c r="E40" s="44"/>
      <c r="F40" s="45"/>
      <c r="G40" s="24">
        <f>SUBTOTAL(9,G41:G42)</f>
        <v>0</v>
      </c>
    </row>
    <row r="41" spans="1:7" s="22" customFormat="1" ht="24" outlineLevel="2">
      <c r="A41" s="16">
        <v>1</v>
      </c>
      <c r="B41" s="20" t="s">
        <v>14</v>
      </c>
      <c r="C41" s="15" t="s">
        <v>70</v>
      </c>
      <c r="D41" s="17" t="s">
        <v>5</v>
      </c>
      <c r="E41" s="21">
        <v>21.24</v>
      </c>
      <c r="F41" s="18"/>
      <c r="G41" s="19">
        <f>E41*F41</f>
        <v>0</v>
      </c>
    </row>
    <row r="42" spans="1:7" s="59" customFormat="1" ht="12.75" customHeight="1" outlineLevel="2">
      <c r="A42" s="60"/>
      <c r="B42" s="58"/>
      <c r="C42" s="58"/>
      <c r="D42" s="58"/>
      <c r="E42" s="61"/>
      <c r="F42" s="62"/>
      <c r="G42" s="63"/>
    </row>
    <row r="43" spans="1:7" s="41" customFormat="1" ht="20.25" customHeight="1" outlineLevel="1">
      <c r="A43" s="42"/>
      <c r="B43" s="43"/>
      <c r="C43" s="4" t="s">
        <v>38</v>
      </c>
      <c r="D43" s="4"/>
      <c r="E43" s="44"/>
      <c r="F43" s="45"/>
      <c r="G43" s="24">
        <f>SUBTOTAL(9,G44:G47)</f>
        <v>0</v>
      </c>
    </row>
    <row r="44" spans="1:7" s="22" customFormat="1" ht="24" outlineLevel="2">
      <c r="A44" s="16">
        <v>1</v>
      </c>
      <c r="B44" s="20" t="s">
        <v>33</v>
      </c>
      <c r="C44" s="15" t="s">
        <v>71</v>
      </c>
      <c r="D44" s="17" t="s">
        <v>5</v>
      </c>
      <c r="E44" s="21">
        <v>12.826074999999998</v>
      </c>
      <c r="F44" s="18"/>
      <c r="G44" s="19">
        <f>E44*F44</f>
        <v>0</v>
      </c>
    </row>
    <row r="45" spans="1:7" s="22" customFormat="1" ht="12" outlineLevel="2">
      <c r="A45" s="16">
        <v>2</v>
      </c>
      <c r="B45" s="20" t="s">
        <v>29</v>
      </c>
      <c r="C45" s="15" t="s">
        <v>55</v>
      </c>
      <c r="D45" s="17" t="s">
        <v>5</v>
      </c>
      <c r="E45" s="21">
        <v>12.826</v>
      </c>
      <c r="F45" s="18"/>
      <c r="G45" s="19">
        <f>E45*F45</f>
        <v>0</v>
      </c>
    </row>
    <row r="46" spans="1:7" s="22" customFormat="1" ht="12" outlineLevel="2">
      <c r="A46" s="16">
        <v>3</v>
      </c>
      <c r="B46" s="20" t="s">
        <v>30</v>
      </c>
      <c r="C46" s="15" t="s">
        <v>56</v>
      </c>
      <c r="D46" s="17" t="s">
        <v>5</v>
      </c>
      <c r="E46" s="21">
        <v>12.826</v>
      </c>
      <c r="F46" s="18"/>
      <c r="G46" s="19">
        <f>E46*F46</f>
        <v>0</v>
      </c>
    </row>
    <row r="47" spans="1:7" s="59" customFormat="1" ht="12.75" customHeight="1" outlineLevel="2">
      <c r="A47" s="60"/>
      <c r="B47" s="58"/>
      <c r="C47" s="58"/>
      <c r="D47" s="58"/>
      <c r="E47" s="61"/>
      <c r="F47" s="62"/>
      <c r="G47" s="63"/>
    </row>
    <row r="48" spans="1:7" s="41" customFormat="1" ht="20.25" customHeight="1" outlineLevel="1">
      <c r="A48" s="42"/>
      <c r="B48" s="43"/>
      <c r="C48" s="4" t="s">
        <v>44</v>
      </c>
      <c r="D48" s="4"/>
      <c r="E48" s="44"/>
      <c r="F48" s="45"/>
      <c r="G48" s="24">
        <f>SUBTOTAL(9,G49:G52)</f>
        <v>0</v>
      </c>
    </row>
    <row r="49" spans="1:7" s="22" customFormat="1" ht="12" outlineLevel="2">
      <c r="A49" s="16">
        <v>1</v>
      </c>
      <c r="B49" s="20" t="s">
        <v>31</v>
      </c>
      <c r="C49" s="15" t="s">
        <v>54</v>
      </c>
      <c r="D49" s="17" t="s">
        <v>5</v>
      </c>
      <c r="E49" s="21">
        <v>21.24</v>
      </c>
      <c r="F49" s="18"/>
      <c r="G49" s="19">
        <f>E49*F49</f>
        <v>0</v>
      </c>
    </row>
    <row r="50" spans="1:7" s="22" customFormat="1" ht="24" outlineLevel="2">
      <c r="A50" s="16">
        <v>2</v>
      </c>
      <c r="B50" s="20" t="s">
        <v>15</v>
      </c>
      <c r="C50" s="15" t="s">
        <v>68</v>
      </c>
      <c r="D50" s="17" t="s">
        <v>9</v>
      </c>
      <c r="E50" s="21">
        <v>1</v>
      </c>
      <c r="F50" s="18"/>
      <c r="G50" s="19">
        <f>E50*F50</f>
        <v>0</v>
      </c>
    </row>
    <row r="51" spans="1:7" s="22" customFormat="1" ht="12" outlineLevel="2">
      <c r="A51" s="16">
        <v>3</v>
      </c>
      <c r="B51" s="20" t="s">
        <v>16</v>
      </c>
      <c r="C51" s="15" t="s">
        <v>59</v>
      </c>
      <c r="D51" s="17" t="s">
        <v>9</v>
      </c>
      <c r="E51" s="21">
        <v>1</v>
      </c>
      <c r="F51" s="18"/>
      <c r="G51" s="19">
        <f>E51*F51</f>
        <v>0</v>
      </c>
    </row>
    <row r="52" spans="1:7" s="59" customFormat="1" ht="12.75" customHeight="1" outlineLevel="2">
      <c r="A52" s="60"/>
      <c r="B52" s="58"/>
      <c r="C52" s="58"/>
      <c r="D52" s="58"/>
      <c r="E52" s="61"/>
      <c r="F52" s="62"/>
      <c r="G52" s="63"/>
    </row>
    <row r="53" spans="1:7" s="41" customFormat="1" ht="20.25" customHeight="1" outlineLevel="1">
      <c r="A53" s="42"/>
      <c r="B53" s="43"/>
      <c r="C53" s="4" t="s">
        <v>47</v>
      </c>
      <c r="D53" s="4"/>
      <c r="E53" s="44"/>
      <c r="F53" s="45"/>
      <c r="G53" s="24">
        <f>SUBTOTAL(9,G54:G55)</f>
        <v>0</v>
      </c>
    </row>
    <row r="54" spans="1:7" s="22" customFormat="1" ht="12" outlineLevel="2">
      <c r="A54" s="16">
        <v>1</v>
      </c>
      <c r="B54" s="20" t="s">
        <v>32</v>
      </c>
      <c r="C54" s="15" t="s">
        <v>53</v>
      </c>
      <c r="D54" s="17" t="s">
        <v>2</v>
      </c>
      <c r="E54" s="21">
        <v>13.247279988499997</v>
      </c>
      <c r="F54" s="18"/>
      <c r="G54" s="19">
        <f>E54*F54</f>
        <v>0</v>
      </c>
    </row>
    <row r="55" spans="1:7" s="59" customFormat="1" ht="12.75" customHeight="1" outlineLevel="2">
      <c r="A55" s="60"/>
      <c r="B55" s="58"/>
      <c r="C55" s="58"/>
      <c r="D55" s="58"/>
      <c r="E55" s="61"/>
      <c r="F55" s="62"/>
      <c r="G55" s="63"/>
    </row>
    <row r="56" spans="1:7" s="41" customFormat="1" ht="20.25" customHeight="1" outlineLevel="1">
      <c r="A56" s="42"/>
      <c r="B56" s="43"/>
      <c r="C56" s="4" t="s">
        <v>49</v>
      </c>
      <c r="D56" s="4"/>
      <c r="E56" s="44"/>
      <c r="F56" s="45"/>
      <c r="G56" s="24">
        <f>SUBTOTAL(9,G57:G58)</f>
        <v>0</v>
      </c>
    </row>
    <row r="57" spans="1:7" s="22" customFormat="1" ht="24" outlineLevel="2">
      <c r="A57" s="16">
        <v>1</v>
      </c>
      <c r="B57" s="20" t="s">
        <v>34</v>
      </c>
      <c r="C57" s="15" t="s">
        <v>69</v>
      </c>
      <c r="D57" s="17" t="s">
        <v>1</v>
      </c>
      <c r="E57" s="21">
        <v>13.7</v>
      </c>
      <c r="F57" s="18"/>
      <c r="G57" s="19">
        <f>E57*F57</f>
        <v>0</v>
      </c>
    </row>
    <row r="58" spans="1:7" s="59" customFormat="1" ht="12.75" customHeight="1" outlineLevel="2">
      <c r="A58" s="60"/>
      <c r="B58" s="58"/>
      <c r="C58" s="58"/>
      <c r="D58" s="58"/>
      <c r="E58" s="61"/>
      <c r="F58" s="62"/>
      <c r="G58" s="63"/>
    </row>
    <row r="59" spans="1:7" s="41" customFormat="1" ht="20.25" customHeight="1" outlineLevel="1">
      <c r="A59" s="42"/>
      <c r="B59" s="43"/>
      <c r="C59" s="4" t="s">
        <v>50</v>
      </c>
      <c r="D59" s="4"/>
      <c r="E59" s="44"/>
      <c r="F59" s="45"/>
      <c r="G59" s="24">
        <f>SUBTOTAL(9,G60:G61)</f>
        <v>0</v>
      </c>
    </row>
    <row r="60" spans="1:7" s="22" customFormat="1" ht="12" outlineLevel="2">
      <c r="A60" s="16">
        <v>1</v>
      </c>
      <c r="B60" s="20" t="s">
        <v>3</v>
      </c>
      <c r="C60" s="15" t="s">
        <v>46</v>
      </c>
      <c r="D60" s="17" t="s">
        <v>0</v>
      </c>
      <c r="E60" s="21">
        <v>1.5</v>
      </c>
      <c r="F60" s="18"/>
      <c r="G60" s="19">
        <f>E60*F60</f>
        <v>0</v>
      </c>
    </row>
    <row r="61" spans="1:7" s="59" customFormat="1" ht="12.75" customHeight="1" outlineLevel="2">
      <c r="A61" s="60"/>
      <c r="B61" s="58"/>
      <c r="C61" s="58"/>
      <c r="D61" s="58"/>
      <c r="E61" s="61"/>
      <c r="F61" s="62"/>
      <c r="G61" s="63"/>
    </row>
    <row r="62" spans="1:7" s="59" customFormat="1" ht="12.75" customHeight="1" outlineLevel="1">
      <c r="A62" s="60"/>
      <c r="B62" s="58"/>
      <c r="C62" s="58"/>
      <c r="D62" s="58"/>
      <c r="E62" s="61"/>
      <c r="F62" s="62"/>
      <c r="G62" s="63"/>
    </row>
    <row r="63" spans="1:7" s="59" customFormat="1" ht="12.75" customHeight="1">
      <c r="A63" s="60"/>
      <c r="B63" s="58"/>
      <c r="C63" s="58"/>
      <c r="D63" s="58"/>
      <c r="E63" s="61"/>
      <c r="F63" s="62"/>
      <c r="G63" s="63"/>
    </row>
  </sheetData>
  <sheetProtection/>
  <printOptions horizontalCentered="1"/>
  <pageMargins left="0.5511811023622047" right="0.3937007874015748" top="0.5905511811023623" bottom="0.7086614173228347" header="0.3937007874015748" footer="0.3937007874015748"/>
  <pageSetup fitToHeight="2" horizontalDpi="300" verticalDpi="300" orientation="portrait" paperSize="9" scale="77" r:id="rId1"/>
  <headerFooter alignWithMargins="0">
    <oddFooter>&amp;L&amp;8file:&amp;F&amp;C&amp;8&amp;P z &amp;N&amp;R&amp;8&amp;D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</cp:lastModifiedBy>
  <cp:lastPrinted>2016-01-24T18:13:32Z</cp:lastPrinted>
  <dcterms:created xsi:type="dcterms:W3CDTF">2007-10-16T11:08:58Z</dcterms:created>
  <dcterms:modified xsi:type="dcterms:W3CDTF">2016-01-24T18:13:58Z</dcterms:modified>
  <cp:category/>
  <cp:version/>
  <cp:contentType/>
  <cp:contentStatus/>
</cp:coreProperties>
</file>